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图书馆" sheetId="3" r:id="rId1"/>
    <sheet name="Sheet1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" name="ID_BDEFCA06908A45C681D3F7C843053E3B" descr="图书馆楼梯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0960" y="13589000"/>
          <a:ext cx="3977640" cy="1898015"/>
        </a:xfrm>
        <a:prstGeom prst="rect">
          <a:avLst/>
        </a:prstGeom>
      </xdr:spPr>
    </xdr:pic>
  </etc:cellImage>
  <etc:cellImage>
    <xdr:pic>
      <xdr:nvPicPr>
        <xdr:cNvPr id="10" name="ID_79DD164929C6418C8BDB064B15987D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57470" y="11698605"/>
          <a:ext cx="1280160" cy="1524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E06AA34ACE124045B589DCF9AE493C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50485" y="10356850"/>
          <a:ext cx="1295400" cy="12560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1184A086F4E4E7B95F3C17C91818B78" descr="IMG_2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1920" y="9295765"/>
          <a:ext cx="1111250" cy="962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3A7C8540A5DD425FBC687D37FE882408" descr="图书馆二楼新增厕所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84445" y="4247515"/>
          <a:ext cx="1625600" cy="1373505"/>
        </a:xfrm>
        <a:prstGeom prst="rect">
          <a:avLst/>
        </a:prstGeom>
      </xdr:spPr>
    </xdr:pic>
  </etc:cellImage>
  <etc:cellImage>
    <xdr:pic>
      <xdr:nvPicPr>
        <xdr:cNvPr id="5" name="ID_B026E8E93BF24B2E84336DDB9CA8E21E" descr="4b2af7c81e86c05a03729075a7480d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66360" y="1753235"/>
          <a:ext cx="1302385" cy="1452245"/>
        </a:xfrm>
        <a:prstGeom prst="rect">
          <a:avLst/>
        </a:prstGeom>
      </xdr:spPr>
    </xdr:pic>
  </etc:cellImage>
  <etc:cellImage>
    <xdr:pic>
      <xdr:nvPicPr>
        <xdr:cNvPr id="2" name="ID_5C8A5FB4E6A74152AC38B261B336FF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68595" y="650875"/>
          <a:ext cx="948055" cy="80899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<sst xmlns="http://schemas.openxmlformats.org/spreadsheetml/2006/main" count="137" uniqueCount="107">
  <si>
    <t>图书馆改造施工工程量清单</t>
  </si>
  <si>
    <t>序号</t>
  </si>
  <si>
    <t>项目名称</t>
  </si>
  <si>
    <t>单位</t>
  </si>
  <si>
    <t>工程量</t>
  </si>
  <si>
    <t>综合单价（元）</t>
  </si>
  <si>
    <t>合价（元）</t>
  </si>
  <si>
    <t>施工方案（型材、参数、规格）说明</t>
  </si>
  <si>
    <t>参考案例</t>
  </si>
  <si>
    <t>一</t>
  </si>
  <si>
    <t>不锈钢拉闸门</t>
  </si>
  <si>
    <t>二楼过道东边楼梯口增设不锈钢拉闸门1樘</t>
  </si>
  <si>
    <t>m2</t>
  </si>
  <si>
    <r>
      <rPr>
        <sz val="6"/>
        <rFont val="宋体"/>
        <charset val="134"/>
      </rPr>
      <t>型材：304不锈钢，1.0</t>
    </r>
    <r>
      <rPr>
        <sz val="6"/>
        <rFont val="SimSun"/>
        <charset val="134"/>
      </rPr>
      <t>㎜</t>
    </r>
    <r>
      <rPr>
        <sz val="6"/>
        <rFont val="宋体"/>
        <charset val="134"/>
      </rPr>
      <t>后，规格尺寸：2.35*2.1=5，定制安装（含辅材）</t>
    </r>
  </si>
  <si>
    <t>在205-206教室中间处安装不锈钢拉闸门1樘</t>
  </si>
  <si>
    <t>二</t>
  </si>
  <si>
    <t>铝合金隔断房</t>
  </si>
  <si>
    <t>二楼过道中间位置增设铝合金玻璃隔断房</t>
  </si>
  <si>
    <r>
      <rPr>
        <sz val="6"/>
        <color theme="1"/>
        <rFont val="宋体"/>
        <charset val="134"/>
      </rPr>
      <t>型材：铝合金</t>
    </r>
    <r>
      <rPr>
        <sz val="6"/>
        <color theme="1"/>
        <rFont val="Times New Roman"/>
        <charset val="134"/>
      </rPr>
      <t>785</t>
    </r>
    <r>
      <rPr>
        <sz val="6"/>
        <color theme="1"/>
        <rFont val="宋体"/>
        <charset val="134"/>
      </rPr>
      <t>型材，国标</t>
    </r>
    <r>
      <rPr>
        <sz val="6"/>
        <color theme="1"/>
        <rFont val="Times New Roman"/>
        <charset val="134"/>
      </rPr>
      <t>1.4</t>
    </r>
    <r>
      <rPr>
        <sz val="6"/>
        <color theme="1"/>
        <rFont val="宋体"/>
        <charset val="134"/>
      </rPr>
      <t>厚，</t>
    </r>
    <r>
      <rPr>
        <sz val="6"/>
        <color theme="1"/>
        <rFont val="Times New Roman"/>
        <charset val="134"/>
      </rPr>
      <t>6</t>
    </r>
    <r>
      <rPr>
        <sz val="6"/>
        <color theme="1"/>
        <rFont val="宋体"/>
        <charset val="134"/>
      </rPr>
      <t>毫米钢化玻璃，规格尺寸：长：4.4米、宽：2.5米，H：2.85米（下部免漆板隔断0.95米高，上部铝合金隔断1.9米高），包括1.5*1.5推拉窗一扇，2.1*0.9铝合金平开门一樘，</t>
    </r>
  </si>
  <si>
    <t>铝合金房南侧封门洞</t>
  </si>
  <si>
    <r>
      <rPr>
        <b/>
        <sz val="6"/>
        <rFont val="宋体"/>
        <charset val="134"/>
      </rPr>
      <t>施工说明：</t>
    </r>
    <r>
      <rPr>
        <sz val="6"/>
        <rFont val="宋体"/>
        <charset val="134"/>
      </rPr>
      <t>木工板基础、石膏板饰面、批腻子、刷乳胶漆，尺寸：1.0*2.7</t>
    </r>
  </si>
  <si>
    <t>强电管线开关、插座</t>
  </si>
  <si>
    <r>
      <rPr>
        <b/>
        <sz val="6"/>
        <rFont val="宋体"/>
        <charset val="134"/>
      </rPr>
      <t>施工说明：</t>
    </r>
    <r>
      <rPr>
        <sz val="6"/>
        <rFont val="宋体"/>
        <charset val="134"/>
      </rPr>
      <t>空调专用插座一个，五孔插座两个，铺管、布线，</t>
    </r>
  </si>
  <si>
    <t>照明</t>
  </si>
  <si>
    <t>盏</t>
  </si>
  <si>
    <r>
      <rPr>
        <b/>
        <sz val="6"/>
        <rFont val="宋体"/>
        <charset val="134"/>
      </rPr>
      <t>施工说明：</t>
    </r>
    <r>
      <rPr>
        <sz val="6"/>
        <rFont val="宋体"/>
        <charset val="134"/>
      </rPr>
      <t>600*600LED灯，铺管、布线、开关，</t>
    </r>
  </si>
  <si>
    <t>三</t>
  </si>
  <si>
    <t>玻璃门</t>
  </si>
  <si>
    <t>甲级玻璃防火门一樘</t>
  </si>
  <si>
    <r>
      <rPr>
        <b/>
        <sz val="6"/>
        <rFont val="宋体"/>
        <charset val="134"/>
      </rPr>
      <t>型材：</t>
    </r>
    <r>
      <rPr>
        <sz val="6"/>
        <rFont val="宋体"/>
        <charset val="134"/>
      </rPr>
      <t>50铝材，12mm钢化玻璃、地弹簧、门夹、把手等，</t>
    </r>
    <r>
      <rPr>
        <b/>
        <sz val="6"/>
        <rFont val="宋体"/>
        <charset val="134"/>
      </rPr>
      <t>规格尺寸</t>
    </r>
    <r>
      <rPr>
        <sz val="6"/>
        <rFont val="宋体"/>
        <charset val="134"/>
      </rPr>
      <t>：2.4*2.1</t>
    </r>
  </si>
  <si>
    <t>中间楼梯二层过道原防火门</t>
  </si>
  <si>
    <t>四</t>
  </si>
  <si>
    <r>
      <rPr>
        <b/>
        <sz val="8"/>
        <rFont val="宋体"/>
        <charset val="134"/>
      </rPr>
      <t>新增卫生间（23</t>
    </r>
    <r>
      <rPr>
        <b/>
        <sz val="8"/>
        <rFont val="SimSun"/>
        <charset val="134"/>
      </rPr>
      <t>㎡</t>
    </r>
    <r>
      <rPr>
        <b/>
        <sz val="8"/>
        <rFont val="宋体"/>
        <charset val="134"/>
      </rPr>
      <t>）</t>
    </r>
  </si>
  <si>
    <t>原木门拆除</t>
  </si>
  <si>
    <t>项</t>
  </si>
  <si>
    <t>门洞粉刷批腻子、刷乳胶漆贴砖</t>
  </si>
  <si>
    <t>二楼过道中间位置</t>
  </si>
  <si>
    <t>排污口</t>
  </si>
  <si>
    <t>个</t>
  </si>
  <si>
    <t>开100排污孔4个，75、50排污孔8个，</t>
  </si>
  <si>
    <t>砖砌墙体、粉刷</t>
  </si>
  <si>
    <t>200加气块砌筑3.5米高，1:2.5砂浆双面粉刷，双面挂网，北边留两个0.9*2.1门洞</t>
  </si>
  <si>
    <t>防水</t>
  </si>
  <si>
    <r>
      <rPr>
        <sz val="8"/>
        <color theme="1"/>
        <rFont val="宋体"/>
        <charset val="134"/>
        <scheme val="minor"/>
      </rPr>
      <t>m</t>
    </r>
    <r>
      <rPr>
        <vertAlign val="superscript"/>
        <sz val="8"/>
        <color theme="1"/>
        <rFont val="宋体"/>
        <charset val="134"/>
        <scheme val="minor"/>
      </rPr>
      <t>2</t>
    </r>
  </si>
  <si>
    <t>新砌筑墙体水泥砂浆找平后刷防水，</t>
  </si>
  <si>
    <t>贴墙砖</t>
  </si>
  <si>
    <t>贴墙砖300*600</t>
  </si>
  <si>
    <t>给水管改造</t>
  </si>
  <si>
    <t>米</t>
  </si>
  <si>
    <t>开槽、预埋PVR自来水管，做接头7处，</t>
  </si>
  <si>
    <t>排污管</t>
  </si>
  <si>
    <t>安装100，75PVC排污管（含弯头）做防水</t>
  </si>
  <si>
    <t>小便斗</t>
  </si>
  <si>
    <t>小便斗、手压延时阀，内丝接口，排污管等全套</t>
  </si>
  <si>
    <t>蹲位（男女各2个）</t>
  </si>
  <si>
    <t>组</t>
  </si>
  <si>
    <t>蹲位砌筑、刷防水、贴地砖，延时直冲阀、成品蹲便器450*650、密度板隔断，规格：115*90*195定制、安装</t>
  </si>
  <si>
    <t>新增洗手池</t>
  </si>
  <si>
    <t>套</t>
  </si>
  <si>
    <t>双盆花岗岩洗手池（含水龙头、软管、三角阀、连接口、面盆、洁具等）定制安装</t>
  </si>
  <si>
    <t>新增拖把池</t>
  </si>
  <si>
    <t>400*400*400拖把池成品定制安装（含水龙头、连接口、下水管等）</t>
  </si>
  <si>
    <t>灯、开关</t>
  </si>
  <si>
    <t>厕所安装LED面包灯3盏，声控开关3个，开槽、埋管、布线</t>
  </si>
  <si>
    <t>安装塑料门帘</t>
  </si>
  <si>
    <t>樘</t>
  </si>
  <si>
    <t>男、女厕所门安装磨砂塑料门帘</t>
  </si>
  <si>
    <t>原矿棉板吊顶拆装</t>
  </si>
  <si>
    <t>原吊顶因施工需要拆除，施工完毕恢复</t>
  </si>
  <si>
    <t>地漏</t>
  </si>
  <si>
    <t>安装防臭地漏</t>
  </si>
  <si>
    <t>五</t>
  </si>
  <si>
    <t>大厅过道墙面、顶棚维修</t>
  </si>
  <si>
    <t>乳胶漆翻新</t>
  </si>
  <si>
    <t>空鼓、脱落部分铲除，批腻子，打磨、刷乳胶漆</t>
  </si>
  <si>
    <t>一楼大厅，西边一楼楼梯、门厅，二楼过道乳胶漆区域</t>
  </si>
  <si>
    <t>照明、开关</t>
  </si>
  <si>
    <t>一楼大厅、二楼过道、二楼教室灯、开关检修</t>
  </si>
  <si>
    <t>维修、更换</t>
  </si>
  <si>
    <t>环境卫生</t>
  </si>
  <si>
    <t>大厅玻璃幕墙，玻璃门，玻璃顶棚清洗</t>
  </si>
  <si>
    <t>六</t>
  </si>
  <si>
    <t>新增铁质楼梯</t>
  </si>
  <si>
    <t>消火栓移位</t>
  </si>
  <si>
    <t>1、2层西北侧室内原有消火栓移至侧位（含拆除、开孔、安装、弯头、砌筑、粉刷、辅材等材料人工费）</t>
  </si>
  <si>
    <t>钢质门拆除</t>
  </si>
  <si>
    <t>原钢制门人工拆除搬运至指定位置（确保完好）</t>
  </si>
  <si>
    <t>砖墙拆除</t>
  </si>
  <si>
    <t>原1、2层西北侧各一间办公室南200砖墙人工拆除外运</t>
  </si>
  <si>
    <t>破地面</t>
  </si>
  <si>
    <t>人工破二楼钢筋混凝土地面（先焊接支撑钢立柱、人工切割、破碎外运）</t>
  </si>
  <si>
    <t>边框、底梁</t>
  </si>
  <si>
    <t>10号C型槽钢，规格100*48*5.3，（材料费、辅材费、制作安装焊接、除锈喷漆等机械人工费）</t>
  </si>
  <si>
    <t>踏步板、挡板、休息平台板</t>
  </si>
  <si>
    <t>花纹防滑钢板，规格3.0标厚，（材料费、制作安装、焊接、除锈喷漆等辅材人工费）</t>
  </si>
  <si>
    <t>支撑钢立柱</t>
  </si>
  <si>
    <t>10号C型槽钢对焊100*100矩形管立柱，0.5米高-3.6米高若干根，（含材料费、辅材费、制作安装机械人工费）</t>
  </si>
  <si>
    <t>楼梯扶手</t>
  </si>
  <si>
    <t>钢木楼梯扶手，1.2米高，钢制支架防腐木扶手（含材料费、辅材费、制作安装焊接、除锈喷漆等机械人工费）</t>
  </si>
  <si>
    <t>不锈钢栏杆</t>
  </si>
  <si>
    <r>
      <rPr>
        <sz val="6"/>
        <color theme="1"/>
        <rFont val="宋体"/>
        <charset val="134"/>
        <scheme val="minor"/>
      </rPr>
      <t>304不锈钢、壁厚1.2</t>
    </r>
    <r>
      <rPr>
        <sz val="6"/>
        <color theme="1"/>
        <rFont val="SimSun"/>
        <charset val="134"/>
      </rPr>
      <t>㎜</t>
    </r>
    <r>
      <rPr>
        <sz val="6"/>
        <color theme="1"/>
        <rFont val="宋体"/>
        <charset val="134"/>
        <scheme val="minor"/>
      </rPr>
      <t>，高：1.5米，扶手直径63</t>
    </r>
    <r>
      <rPr>
        <sz val="6"/>
        <color theme="1"/>
        <rFont val="SimSun"/>
        <charset val="134"/>
      </rPr>
      <t>㎝，立柱</t>
    </r>
    <r>
      <rPr>
        <sz val="6"/>
        <color theme="1"/>
        <rFont val="宋体"/>
        <charset val="134"/>
        <scheme val="minor"/>
      </rPr>
      <t>51，横杆38，纵杆19，</t>
    </r>
  </si>
  <si>
    <t>水泥砂浆抹平</t>
  </si>
  <si>
    <t>砖墙拆除后墙体、地面、粱底、混凝土地面交接面、切割面1:2.5水泥砂浆抹平，材料人工费</t>
  </si>
  <si>
    <t>楼梯间乳胶漆翻新，空鼓脱落部分铲除，批腻子，打磨，刷乳胶漆</t>
  </si>
  <si>
    <t>开关照明</t>
  </si>
  <si>
    <t>LED面包灯2盏，开关2个，铺管布线，材料人工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</si>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</sst>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_ "/>
    <numFmt numFmtId="178" formatCode="0_);[Red]\(0\)"/>
  </numFmts>
  <fonts count="46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9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b/>
      <sz val="8"/>
      <name val="宋体"/>
      <charset val="134"/>
    </font>
    <font>
      <sz val="8"/>
      <name val="宋体"/>
      <charset val="134"/>
    </font>
    <font>
      <sz val="6"/>
      <name val="宋体"/>
      <charset val="134"/>
    </font>
    <font>
      <sz val="6"/>
      <color theme="1"/>
      <name val="宋体"/>
      <charset val="134"/>
    </font>
    <font>
      <b/>
      <sz val="6"/>
      <name val="宋体"/>
      <charset val="134"/>
    </font>
    <font>
      <sz val="6"/>
      <name val="宋体"/>
      <charset val="134"/>
      <scheme val="minor"/>
    </font>
    <font>
      <sz val="6"/>
      <color theme="1"/>
      <name val="宋体"/>
      <charset val="134"/>
      <scheme val="minor"/>
    </font>
    <font>
      <sz val="8"/>
      <color theme="1"/>
      <name val="微软雅黑"/>
      <charset val="134"/>
    </font>
    <font>
      <sz val="8"/>
      <color theme="1"/>
      <name val="宋体"/>
      <charset val="134"/>
    </font>
    <font>
      <b/>
      <sz val="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color indexed="8"/>
      <name val="宋体"/>
      <charset val="134"/>
    </font>
    <font>
      <sz val="6"/>
      <name val="SimSun"/>
      <charset val="134"/>
    </font>
    <font>
      <sz val="6"/>
      <color theme="1"/>
      <name val="Times New Roman"/>
      <charset val="134"/>
    </font>
    <font>
      <b/>
      <sz val="8"/>
      <name val="SimSun"/>
      <charset val="134"/>
    </font>
    <font>
      <vertAlign val="superscript"/>
      <sz val="8"/>
      <color theme="1"/>
      <name val="宋体"/>
      <charset val="134"/>
      <scheme val="minor"/>
    </font>
    <font>
      <sz val="6"/>
      <color theme="1"/>
      <name val="SimSu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1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19" applyNumberFormat="0" applyAlignment="0" applyProtection="0">
      <alignment vertical="center"/>
    </xf>
    <xf numFmtId="0" fontId="29" fillId="6" borderId="20" applyNumberFormat="0" applyAlignment="0" applyProtection="0">
      <alignment vertical="center"/>
    </xf>
    <xf numFmtId="0" fontId="30" fillId="6" borderId="19" applyNumberFormat="0" applyAlignment="0" applyProtection="0">
      <alignment vertical="center"/>
    </xf>
    <xf numFmtId="0" fontId="31" fillId="7" borderId="21" applyNumberFormat="0" applyAlignment="0" applyProtection="0">
      <alignment vertical="center"/>
    </xf>
    <xf numFmtId="0" fontId="32" fillId="0" borderId="22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40" fillId="0" borderId="0"/>
  </cellStyleXfs>
  <cellXfs count="96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3" fillId="0" borderId="0" xfId="0" applyFont="1">
      <alignment vertical="center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6" fillId="2" borderId="0" xfId="51" applyFont="1" applyFill="1" applyAlignment="1">
      <alignment horizontal="center" vertical="center" wrapText="1"/>
    </xf>
    <xf numFmtId="0" fontId="7" fillId="2" borderId="0" xfId="51" applyFont="1" applyFill="1" applyAlignment="1">
      <alignment horizontal="center" vertical="center" wrapText="1"/>
    </xf>
    <xf numFmtId="176" fontId="8" fillId="2" borderId="1" xfId="51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6" fontId="10" fillId="2" borderId="1" xfId="51" applyNumberFormat="1" applyFont="1" applyFill="1" applyBorder="1" applyAlignment="1">
      <alignment horizontal="center" vertical="center" wrapText="1"/>
    </xf>
    <xf numFmtId="176" fontId="10" fillId="2" borderId="2" xfId="51" applyNumberFormat="1" applyFont="1" applyFill="1" applyBorder="1" applyAlignment="1">
      <alignment horizontal="left" vertical="center" wrapText="1"/>
    </xf>
    <xf numFmtId="176" fontId="10" fillId="2" borderId="3" xfId="51" applyNumberFormat="1" applyFont="1" applyFill="1" applyBorder="1" applyAlignment="1">
      <alignment horizontal="left" vertical="center" wrapText="1"/>
    </xf>
    <xf numFmtId="176" fontId="10" fillId="2" borderId="4" xfId="51" applyNumberFormat="1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177" fontId="11" fillId="2" borderId="1" xfId="51" applyNumberFormat="1" applyFont="1" applyFill="1" applyBorder="1" applyAlignment="1">
      <alignment horizontal="center" vertical="center" wrapText="1"/>
    </xf>
    <xf numFmtId="176" fontId="11" fillId="2" borderId="1" xfId="51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176" fontId="11" fillId="2" borderId="4" xfId="0" applyNumberFormat="1" applyFont="1" applyFill="1" applyBorder="1" applyAlignment="1">
      <alignment horizontal="center" vertical="center" wrapText="1"/>
    </xf>
    <xf numFmtId="176" fontId="12" fillId="2" borderId="4" xfId="0" applyNumberFormat="1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78" fontId="11" fillId="2" borderId="1" xfId="51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78" fontId="10" fillId="2" borderId="1" xfId="51" applyNumberFormat="1" applyFont="1" applyFill="1" applyBorder="1" applyAlignment="1">
      <alignment horizontal="center" vertical="center" wrapText="1"/>
    </xf>
    <xf numFmtId="176" fontId="11" fillId="2" borderId="1" xfId="49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center"/>
    </xf>
    <xf numFmtId="0" fontId="11" fillId="2" borderId="0" xfId="0" applyFont="1" applyFill="1" applyAlignment="1">
      <alignment horizontal="center" vertical="center" wrapText="1"/>
    </xf>
    <xf numFmtId="176" fontId="14" fillId="2" borderId="2" xfId="49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76" fontId="12" fillId="2" borderId="2" xfId="49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176" fontId="3" fillId="2" borderId="1" xfId="52" applyNumberFormat="1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6" fillId="0" borderId="4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11" fillId="2" borderId="1" xfId="53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76" fontId="11" fillId="2" borderId="1" xfId="53" applyNumberFormat="1" applyFont="1" applyFill="1" applyBorder="1" applyAlignment="1">
      <alignment horizontal="center" vertical="center" wrapText="1"/>
    </xf>
    <xf numFmtId="176" fontId="11" fillId="2" borderId="2" xfId="53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justify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1" fillId="2" borderId="1" xfId="53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76" fontId="19" fillId="0" borderId="2" xfId="0" applyNumberFormat="1" applyFont="1" applyBorder="1" applyAlignment="1">
      <alignment horizontal="center" vertical="center"/>
    </xf>
    <xf numFmtId="176" fontId="19" fillId="0" borderId="3" xfId="0" applyNumberFormat="1" applyFont="1" applyFill="1" applyBorder="1" applyAlignment="1">
      <alignment horizontal="center" vertical="center"/>
    </xf>
    <xf numFmtId="176" fontId="19" fillId="0" borderId="4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" xfId="49"/>
    <cellStyle name="常规 122" xfId="50"/>
    <cellStyle name="常规 14" xfId="51"/>
    <cellStyle name="常规 5 2" xfId="52"/>
    <cellStyle name="常规 2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J52"/>
  <sheetViews>
    <sheetView tabSelected="1" zoomScale="145" zoomScaleNormal="145" workbookViewId="0">
      <selection activeCell="A1" sqref="A1:H1"/>
    </sheetView>
  </sheetViews>
  <sheetFormatPr defaultColWidth="9" defaultRowHeight="11.25"/>
  <cols>
    <col min="1" max="1" width="6.25" style="5" customWidth="1"/>
    <col min="2" max="2" width="13.2666666666667" style="5" customWidth="1"/>
    <col min="3" max="3" width="3.95" style="6" customWidth="1"/>
    <col min="4" max="4" width="5.85833333333333" style="6" customWidth="1"/>
    <col min="5" max="5" width="6.89166666666667" style="7" customWidth="1"/>
    <col min="6" max="6" width="7.5" style="7" customWidth="1"/>
    <col min="7" max="7" width="22.5" style="8" customWidth="1"/>
    <col min="8" max="8" width="22.6666666666667" style="1" customWidth="1"/>
    <col min="9" max="16384" width="9" style="1"/>
  </cols>
  <sheetData>
    <row r="1" ht="28" customHeight="1" spans="1:8">
      <c r="A1" s="9" t="s">
        <v>0</v>
      </c>
      <c r="B1" s="10"/>
      <c r="C1" s="10"/>
      <c r="D1" s="10"/>
      <c r="E1" s="10"/>
      <c r="F1" s="10"/>
      <c r="G1" s="10"/>
      <c r="H1" s="10"/>
    </row>
    <row r="2" s="1" customFormat="1" ht="23" customHeight="1" spans="1:8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</row>
    <row r="3" s="2" customFormat="1" ht="20" customHeight="1" spans="1:8">
      <c r="A3" s="14" t="s">
        <v>9</v>
      </c>
      <c r="B3" s="15" t="s">
        <v>10</v>
      </c>
      <c r="C3" s="16"/>
      <c r="D3" s="16"/>
      <c r="E3" s="16"/>
      <c r="F3" s="16"/>
      <c r="G3" s="17"/>
      <c r="H3" s="18" t="str">
        <f>_xlfn.DISPIMG("ID_5C8A5FB4E6A74152AC38B261B336FF34",1)</f>
        <v>=DISPIMG("ID_5C8A5FB4E6A74152AC38B261B336FF34",1)</v>
      </c>
    </row>
    <row r="4" s="2" customFormat="1" ht="31.5" spans="1:8">
      <c r="A4" s="19">
        <v>1</v>
      </c>
      <c r="B4" s="20" t="s">
        <v>11</v>
      </c>
      <c r="C4" s="20" t="s">
        <v>12</v>
      </c>
      <c r="D4" s="21">
        <v>5</v>
      </c>
      <c r="E4" s="21"/>
      <c r="F4" s="22"/>
      <c r="G4" s="23" t="s">
        <v>13</v>
      </c>
      <c r="H4" s="24"/>
    </row>
    <row r="5" s="2" customFormat="1" ht="31.5" spans="1:8">
      <c r="A5" s="25">
        <v>2</v>
      </c>
      <c r="B5" s="20" t="s">
        <v>14</v>
      </c>
      <c r="C5" s="20" t="s">
        <v>12</v>
      </c>
      <c r="D5" s="21">
        <v>5</v>
      </c>
      <c r="E5" s="21"/>
      <c r="F5" s="22"/>
      <c r="G5" s="23" t="s">
        <v>13</v>
      </c>
      <c r="H5" s="26"/>
    </row>
    <row r="6" s="2" customFormat="1" ht="20" customHeight="1" spans="1:8">
      <c r="A6" s="27" t="s">
        <v>15</v>
      </c>
      <c r="B6" s="15" t="s">
        <v>16</v>
      </c>
      <c r="C6" s="16"/>
      <c r="D6" s="16"/>
      <c r="E6" s="16"/>
      <c r="F6" s="16"/>
      <c r="G6" s="16"/>
      <c r="H6" s="17"/>
    </row>
    <row r="7" s="2" customFormat="1" ht="45" spans="1:8">
      <c r="A7" s="25">
        <v>1</v>
      </c>
      <c r="B7" s="20" t="s">
        <v>17</v>
      </c>
      <c r="C7" s="20" t="s">
        <v>12</v>
      </c>
      <c r="D7" s="21">
        <v>20</v>
      </c>
      <c r="E7" s="28"/>
      <c r="F7" s="22"/>
      <c r="G7" s="29" t="s">
        <v>18</v>
      </c>
      <c r="H7" s="18" t="str">
        <f>_xlfn.DISPIMG("ID_B026E8E93BF24B2E84336DDB9CA8E21E",1)</f>
        <v>=DISPIMG("ID_B026E8E93BF24B2E84336DDB9CA8E21E",1)</v>
      </c>
    </row>
    <row r="8" s="2" customFormat="1" ht="20" customHeight="1" spans="1:8">
      <c r="A8" s="25">
        <v>2</v>
      </c>
      <c r="B8" s="30" t="s">
        <v>19</v>
      </c>
      <c r="C8" s="20" t="s">
        <v>12</v>
      </c>
      <c r="D8" s="21">
        <v>2.7</v>
      </c>
      <c r="E8" s="28"/>
      <c r="F8" s="22"/>
      <c r="G8" s="31" t="s">
        <v>20</v>
      </c>
      <c r="H8" s="24"/>
    </row>
    <row r="9" s="3" customFormat="1" ht="20" customHeight="1" spans="1:8">
      <c r="A9" s="25">
        <v>3</v>
      </c>
      <c r="B9" s="20" t="s">
        <v>21</v>
      </c>
      <c r="C9" s="20" t="s">
        <v>12</v>
      </c>
      <c r="D9" s="21">
        <v>11</v>
      </c>
      <c r="E9" s="28"/>
      <c r="F9" s="22"/>
      <c r="G9" s="31" t="s">
        <v>22</v>
      </c>
      <c r="H9" s="24"/>
    </row>
    <row r="10" s="3" customFormat="1" ht="20" customHeight="1" spans="1:8">
      <c r="A10" s="25">
        <v>4</v>
      </c>
      <c r="B10" s="20" t="s">
        <v>23</v>
      </c>
      <c r="C10" s="20" t="s">
        <v>24</v>
      </c>
      <c r="D10" s="21">
        <v>1</v>
      </c>
      <c r="E10" s="28"/>
      <c r="F10" s="22"/>
      <c r="G10" s="31" t="s">
        <v>25</v>
      </c>
      <c r="H10" s="26"/>
    </row>
    <row r="11" s="4" customFormat="1" ht="20" customHeight="1" spans="1:8">
      <c r="A11" s="32" t="s">
        <v>26</v>
      </c>
      <c r="B11" s="33" t="s">
        <v>27</v>
      </c>
      <c r="C11" s="34"/>
      <c r="D11" s="34"/>
      <c r="E11" s="34"/>
      <c r="F11" s="34"/>
      <c r="G11" s="34"/>
      <c r="H11" s="35"/>
    </row>
    <row r="12" s="4" customFormat="1" ht="20" customHeight="1" spans="1:8">
      <c r="A12" s="36">
        <v>1</v>
      </c>
      <c r="B12" s="20" t="s">
        <v>28</v>
      </c>
      <c r="C12" s="20" t="s">
        <v>12</v>
      </c>
      <c r="D12" s="21">
        <v>5</v>
      </c>
      <c r="E12" s="28"/>
      <c r="F12" s="22"/>
      <c r="G12" s="31" t="s">
        <v>29</v>
      </c>
      <c r="H12" s="37" t="s">
        <v>30</v>
      </c>
    </row>
    <row r="13" s="4" customFormat="1" ht="20" customHeight="1" spans="1:8">
      <c r="A13" s="27" t="s">
        <v>31</v>
      </c>
      <c r="B13" s="15" t="s">
        <v>32</v>
      </c>
      <c r="C13" s="16"/>
      <c r="D13" s="16"/>
      <c r="E13" s="16"/>
      <c r="F13" s="16"/>
      <c r="G13" s="16"/>
      <c r="H13" s="17"/>
    </row>
    <row r="14" s="4" customFormat="1" ht="19" customHeight="1" spans="1:8">
      <c r="A14" s="36">
        <v>1</v>
      </c>
      <c r="B14" s="20" t="s">
        <v>33</v>
      </c>
      <c r="C14" s="20" t="s">
        <v>34</v>
      </c>
      <c r="D14" s="21">
        <v>1</v>
      </c>
      <c r="E14" s="28"/>
      <c r="F14" s="22"/>
      <c r="G14" s="38" t="s">
        <v>35</v>
      </c>
      <c r="H14" s="37" t="s">
        <v>36</v>
      </c>
    </row>
    <row r="15" s="4" customFormat="1" ht="20" customHeight="1" spans="1:8">
      <c r="A15" s="36">
        <v>2</v>
      </c>
      <c r="B15" s="39" t="s">
        <v>37</v>
      </c>
      <c r="C15" s="40" t="s">
        <v>38</v>
      </c>
      <c r="D15" s="21">
        <v>12</v>
      </c>
      <c r="E15" s="41"/>
      <c r="F15" s="22"/>
      <c r="G15" s="42" t="s">
        <v>39</v>
      </c>
      <c r="H15" s="43" t="str">
        <f>_xlfn.DISPIMG("ID_3A7C8540A5DD425FBC687D37FE882408",1)</f>
        <v>=DISPIMG("ID_3A7C8540A5DD425FBC687D37FE882408",1)</v>
      </c>
    </row>
    <row r="16" s="4" customFormat="1" ht="20" customHeight="1" spans="1:8">
      <c r="A16" s="36">
        <v>3</v>
      </c>
      <c r="B16" s="39" t="s">
        <v>40</v>
      </c>
      <c r="C16" s="39" t="s">
        <v>12</v>
      </c>
      <c r="D16" s="21">
        <v>22</v>
      </c>
      <c r="E16" s="41"/>
      <c r="F16" s="22"/>
      <c r="G16" s="44" t="s">
        <v>41</v>
      </c>
      <c r="H16" s="45"/>
    </row>
    <row r="17" s="4" customFormat="1" ht="20" customHeight="1" spans="1:8">
      <c r="A17" s="36">
        <v>4</v>
      </c>
      <c r="B17" s="46" t="s">
        <v>42</v>
      </c>
      <c r="C17" s="46" t="s">
        <v>43</v>
      </c>
      <c r="D17" s="21">
        <v>32</v>
      </c>
      <c r="E17" s="41"/>
      <c r="F17" s="22"/>
      <c r="G17" s="47" t="s">
        <v>44</v>
      </c>
      <c r="H17" s="45"/>
    </row>
    <row r="18" s="4" customFormat="1" ht="20" customHeight="1" spans="1:8">
      <c r="A18" s="36">
        <v>5</v>
      </c>
      <c r="B18" s="48" t="s">
        <v>45</v>
      </c>
      <c r="C18" s="49" t="s">
        <v>43</v>
      </c>
      <c r="D18" s="21">
        <v>32</v>
      </c>
      <c r="E18" s="41"/>
      <c r="F18" s="22"/>
      <c r="G18" s="50" t="s">
        <v>46</v>
      </c>
      <c r="H18" s="45"/>
    </row>
    <row r="19" s="4" customFormat="1" ht="20" customHeight="1" spans="1:8">
      <c r="A19" s="36">
        <v>6</v>
      </c>
      <c r="B19" s="48" t="s">
        <v>47</v>
      </c>
      <c r="C19" s="51" t="s">
        <v>48</v>
      </c>
      <c r="D19" s="21">
        <v>12</v>
      </c>
      <c r="E19" s="41"/>
      <c r="F19" s="22"/>
      <c r="G19" s="50" t="s">
        <v>49</v>
      </c>
      <c r="H19" s="45"/>
    </row>
    <row r="20" s="4" customFormat="1" ht="20" customHeight="1" spans="1:8">
      <c r="A20" s="36">
        <v>7</v>
      </c>
      <c r="B20" s="39" t="s">
        <v>50</v>
      </c>
      <c r="C20" s="46" t="s">
        <v>34</v>
      </c>
      <c r="D20" s="21">
        <v>1</v>
      </c>
      <c r="E20" s="41"/>
      <c r="F20" s="22"/>
      <c r="G20" s="47" t="s">
        <v>51</v>
      </c>
      <c r="H20" s="52"/>
    </row>
    <row r="21" s="4" customFormat="1" ht="20" customHeight="1" spans="1:8">
      <c r="A21" s="36">
        <v>8</v>
      </c>
      <c r="B21" s="39" t="s">
        <v>52</v>
      </c>
      <c r="C21" s="49" t="s">
        <v>38</v>
      </c>
      <c r="D21" s="21">
        <v>2</v>
      </c>
      <c r="E21" s="41"/>
      <c r="F21" s="22"/>
      <c r="G21" s="53" t="s">
        <v>53</v>
      </c>
      <c r="H21" s="54"/>
    </row>
    <row r="22" s="4" customFormat="1" ht="30" customHeight="1" spans="1:8">
      <c r="A22" s="36">
        <v>9</v>
      </c>
      <c r="B22" s="39" t="s">
        <v>54</v>
      </c>
      <c r="C22" s="39" t="s">
        <v>55</v>
      </c>
      <c r="D22" s="21">
        <v>4</v>
      </c>
      <c r="E22" s="41"/>
      <c r="F22" s="22"/>
      <c r="G22" s="44" t="s">
        <v>56</v>
      </c>
      <c r="H22" s="54"/>
    </row>
    <row r="23" s="4" customFormat="1" ht="20" customHeight="1" spans="1:8">
      <c r="A23" s="36">
        <v>10</v>
      </c>
      <c r="B23" s="39" t="s">
        <v>57</v>
      </c>
      <c r="C23" s="39" t="s">
        <v>58</v>
      </c>
      <c r="D23" s="21">
        <v>1</v>
      </c>
      <c r="E23" s="41"/>
      <c r="F23" s="22"/>
      <c r="G23" s="44" t="s">
        <v>59</v>
      </c>
      <c r="H23" s="54"/>
    </row>
    <row r="24" s="4" customFormat="1" ht="20" customHeight="1" spans="1:8">
      <c r="A24" s="36">
        <v>11</v>
      </c>
      <c r="B24" s="39" t="s">
        <v>60</v>
      </c>
      <c r="C24" s="39" t="s">
        <v>58</v>
      </c>
      <c r="D24" s="21">
        <v>1</v>
      </c>
      <c r="E24" s="41"/>
      <c r="F24" s="22"/>
      <c r="G24" s="44" t="s">
        <v>61</v>
      </c>
      <c r="H24" s="54"/>
    </row>
    <row r="25" s="4" customFormat="1" ht="20" customHeight="1" spans="1:8">
      <c r="A25" s="36">
        <v>12</v>
      </c>
      <c r="B25" s="39" t="s">
        <v>62</v>
      </c>
      <c r="C25" s="39" t="s">
        <v>58</v>
      </c>
      <c r="D25" s="21">
        <v>3</v>
      </c>
      <c r="E25" s="41"/>
      <c r="F25" s="22"/>
      <c r="G25" s="44" t="s">
        <v>63</v>
      </c>
      <c r="H25" s="54"/>
    </row>
    <row r="26" s="4" customFormat="1" ht="18" customHeight="1" spans="1:8">
      <c r="A26" s="36">
        <v>13</v>
      </c>
      <c r="B26" s="39" t="s">
        <v>64</v>
      </c>
      <c r="C26" s="41" t="s">
        <v>65</v>
      </c>
      <c r="D26" s="21">
        <v>3</v>
      </c>
      <c r="E26" s="41"/>
      <c r="F26" s="22"/>
      <c r="G26" s="55" t="s">
        <v>66</v>
      </c>
      <c r="H26" s="54"/>
    </row>
    <row r="27" s="4" customFormat="1" ht="22" customHeight="1" spans="1:8">
      <c r="A27" s="36">
        <v>14</v>
      </c>
      <c r="B27" s="46" t="s">
        <v>67</v>
      </c>
      <c r="C27" s="56" t="s">
        <v>34</v>
      </c>
      <c r="D27" s="21">
        <v>1</v>
      </c>
      <c r="E27" s="41"/>
      <c r="F27" s="22"/>
      <c r="G27" s="37" t="s">
        <v>68</v>
      </c>
      <c r="H27" s="54"/>
    </row>
    <row r="28" ht="20" customHeight="1" spans="1:8">
      <c r="A28" s="36">
        <v>15</v>
      </c>
      <c r="B28" s="46" t="s">
        <v>69</v>
      </c>
      <c r="C28" s="57" t="s">
        <v>58</v>
      </c>
      <c r="D28" s="21">
        <v>3</v>
      </c>
      <c r="E28" s="21"/>
      <c r="F28" s="22"/>
      <c r="G28" s="37" t="s">
        <v>70</v>
      </c>
      <c r="H28" s="58"/>
    </row>
    <row r="29" ht="26" customHeight="1" spans="1:8">
      <c r="A29" s="59" t="s">
        <v>71</v>
      </c>
      <c r="B29" s="60" t="s">
        <v>72</v>
      </c>
      <c r="C29" s="61"/>
      <c r="D29" s="61"/>
      <c r="E29" s="61"/>
      <c r="F29" s="61"/>
      <c r="G29" s="61"/>
      <c r="H29" s="62"/>
    </row>
    <row r="30" ht="23" customHeight="1" spans="1:10">
      <c r="A30" s="57">
        <v>1</v>
      </c>
      <c r="B30" s="36" t="s">
        <v>73</v>
      </c>
      <c r="C30" s="36" t="s">
        <v>12</v>
      </c>
      <c r="D30" s="21">
        <v>800</v>
      </c>
      <c r="E30" s="41"/>
      <c r="F30" s="22"/>
      <c r="G30" s="63" t="s">
        <v>74</v>
      </c>
      <c r="H30" s="64" t="s">
        <v>75</v>
      </c>
      <c r="J30" s="7"/>
    </row>
    <row r="31" ht="20" customHeight="1" spans="1:8">
      <c r="A31" s="57">
        <v>2</v>
      </c>
      <c r="B31" s="36" t="s">
        <v>76</v>
      </c>
      <c r="C31" s="36" t="s">
        <v>34</v>
      </c>
      <c r="D31" s="36">
        <v>1</v>
      </c>
      <c r="E31" s="41"/>
      <c r="F31" s="22"/>
      <c r="G31" s="55" t="s">
        <v>77</v>
      </c>
      <c r="H31" s="37" t="s">
        <v>78</v>
      </c>
    </row>
    <row r="32" ht="25" customHeight="1" spans="1:8">
      <c r="A32" s="57">
        <v>3</v>
      </c>
      <c r="B32" s="30" t="s">
        <v>79</v>
      </c>
      <c r="C32" s="36" t="s">
        <v>34</v>
      </c>
      <c r="D32" s="36">
        <v>1</v>
      </c>
      <c r="E32" s="41"/>
      <c r="F32" s="41"/>
      <c r="G32" s="65" t="s">
        <v>80</v>
      </c>
      <c r="H32" s="66"/>
    </row>
    <row r="33" ht="19" customHeight="1" spans="1:8">
      <c r="A33" s="59" t="s">
        <v>81</v>
      </c>
      <c r="B33" s="60" t="s">
        <v>82</v>
      </c>
      <c r="C33" s="61"/>
      <c r="D33" s="61"/>
      <c r="E33" s="61"/>
      <c r="F33" s="61"/>
      <c r="G33" s="61"/>
      <c r="H33" s="62"/>
    </row>
    <row r="34" ht="29" customHeight="1" spans="1:8">
      <c r="A34" s="67">
        <v>1</v>
      </c>
      <c r="B34" s="68" t="s">
        <v>83</v>
      </c>
      <c r="C34" s="69" t="s">
        <v>38</v>
      </c>
      <c r="D34" s="70">
        <v>2</v>
      </c>
      <c r="E34" s="41"/>
      <c r="F34" s="71"/>
      <c r="G34" s="72" t="s">
        <v>84</v>
      </c>
      <c r="H34" s="73" t="str">
        <f>_xlfn.DISPIMG("ID_81184A086F4E4E7B95F3C17C91818B78",1)</f>
        <v>=DISPIMG("ID_81184A086F4E4E7B95F3C17C91818B78",1)</v>
      </c>
    </row>
    <row r="35" ht="22" customHeight="1" spans="1:8">
      <c r="A35" s="67">
        <v>2</v>
      </c>
      <c r="B35" s="68" t="s">
        <v>85</v>
      </c>
      <c r="C35" s="69" t="s">
        <v>65</v>
      </c>
      <c r="D35" s="70">
        <v>2</v>
      </c>
      <c r="E35" s="41"/>
      <c r="F35" s="71"/>
      <c r="G35" s="72" t="s">
        <v>86</v>
      </c>
      <c r="H35" s="74"/>
    </row>
    <row r="36" ht="27" customHeight="1" spans="1:8">
      <c r="A36" s="67">
        <v>3</v>
      </c>
      <c r="B36" s="68" t="s">
        <v>87</v>
      </c>
      <c r="C36" s="69" t="s">
        <v>12</v>
      </c>
      <c r="D36" s="70">
        <v>25</v>
      </c>
      <c r="E36" s="41"/>
      <c r="F36" s="71"/>
      <c r="G36" s="72" t="s">
        <v>88</v>
      </c>
      <c r="H36" s="75"/>
    </row>
    <row r="37" ht="26" customHeight="1" spans="1:8">
      <c r="A37" s="76">
        <v>4</v>
      </c>
      <c r="B37" s="76" t="s">
        <v>89</v>
      </c>
      <c r="C37" s="69" t="s">
        <v>12</v>
      </c>
      <c r="D37" s="70">
        <v>6.5</v>
      </c>
      <c r="E37" s="41"/>
      <c r="F37" s="71"/>
      <c r="G37" s="72" t="s">
        <v>90</v>
      </c>
      <c r="H37" s="73" t="str">
        <f>_xlfn.DISPIMG("ID_E06AA34ACE124045B589DCF9AE493C15",1)</f>
        <v>=DISPIMG("ID_E06AA34ACE124045B589DCF9AE493C15",1)</v>
      </c>
    </row>
    <row r="38" ht="28" customHeight="1" spans="1:8">
      <c r="A38" s="76">
        <v>5</v>
      </c>
      <c r="B38" s="68" t="s">
        <v>91</v>
      </c>
      <c r="C38" s="69" t="s">
        <v>48</v>
      </c>
      <c r="D38" s="70">
        <v>60</v>
      </c>
      <c r="E38" s="77"/>
      <c r="F38" s="77"/>
      <c r="G38" s="72" t="s">
        <v>92</v>
      </c>
      <c r="H38" s="74"/>
    </row>
    <row r="39" ht="27" customHeight="1" spans="1:8">
      <c r="A39" s="39">
        <v>6</v>
      </c>
      <c r="B39" s="46" t="s">
        <v>93</v>
      </c>
      <c r="C39" s="69" t="s">
        <v>12</v>
      </c>
      <c r="D39" s="70">
        <v>18</v>
      </c>
      <c r="E39" s="77"/>
      <c r="F39" s="77"/>
      <c r="G39" s="78" t="s">
        <v>94</v>
      </c>
      <c r="H39" s="74"/>
    </row>
    <row r="40" ht="28" customHeight="1" spans="1:8">
      <c r="A40" s="39">
        <v>7</v>
      </c>
      <c r="B40" s="39" t="s">
        <v>95</v>
      </c>
      <c r="C40" s="70" t="s">
        <v>48</v>
      </c>
      <c r="D40" s="70">
        <v>48</v>
      </c>
      <c r="E40" s="77"/>
      <c r="F40" s="77"/>
      <c r="G40" s="78" t="s">
        <v>96</v>
      </c>
      <c r="H40" s="75"/>
    </row>
    <row r="41" ht="29" customHeight="1" spans="1:8">
      <c r="A41" s="39">
        <v>8</v>
      </c>
      <c r="B41" s="46" t="s">
        <v>97</v>
      </c>
      <c r="C41" s="39" t="s">
        <v>48</v>
      </c>
      <c r="D41" s="70">
        <v>12</v>
      </c>
      <c r="E41" s="77"/>
      <c r="F41" s="77"/>
      <c r="G41" s="79" t="s">
        <v>98</v>
      </c>
      <c r="H41" s="73" t="str">
        <f>_xlfn.DISPIMG("ID_79DD164929C6418C8BDB064B15987DE5",1)</f>
        <v>=DISPIMG("ID_79DD164929C6418C8BDB064B15987DE5",1)</v>
      </c>
    </row>
    <row r="42" ht="25" customHeight="1" spans="1:8">
      <c r="A42" s="39">
        <v>9</v>
      </c>
      <c r="B42" s="39" t="s">
        <v>99</v>
      </c>
      <c r="C42" s="69" t="s">
        <v>48</v>
      </c>
      <c r="D42" s="70">
        <v>7</v>
      </c>
      <c r="E42" s="77"/>
      <c r="F42" s="77"/>
      <c r="G42" s="78" t="s">
        <v>100</v>
      </c>
      <c r="H42" s="74"/>
    </row>
    <row r="43" ht="28" customHeight="1" spans="1:8">
      <c r="A43" s="39">
        <v>10</v>
      </c>
      <c r="B43" s="46" t="s">
        <v>101</v>
      </c>
      <c r="C43" s="46" t="s">
        <v>12</v>
      </c>
      <c r="D43" s="70">
        <v>10</v>
      </c>
      <c r="E43" s="77"/>
      <c r="F43" s="77"/>
      <c r="G43" s="78" t="s">
        <v>102</v>
      </c>
      <c r="H43" s="74"/>
    </row>
    <row r="44" ht="22" customHeight="1" spans="1:8">
      <c r="A44" s="67">
        <v>11</v>
      </c>
      <c r="B44" s="76" t="s">
        <v>73</v>
      </c>
      <c r="C44" s="46" t="s">
        <v>12</v>
      </c>
      <c r="D44" s="70">
        <v>160</v>
      </c>
      <c r="E44" s="77"/>
      <c r="F44" s="77"/>
      <c r="G44" s="72" t="s">
        <v>103</v>
      </c>
      <c r="H44" s="74"/>
    </row>
    <row r="45" ht="25" customHeight="1" spans="1:8">
      <c r="A45" s="67">
        <v>12</v>
      </c>
      <c r="B45" s="76" t="s">
        <v>104</v>
      </c>
      <c r="C45" s="69" t="s">
        <v>34</v>
      </c>
      <c r="D45" s="80">
        <v>1</v>
      </c>
      <c r="E45" s="77"/>
      <c r="F45" s="77"/>
      <c r="G45" s="81" t="s">
        <v>105</v>
      </c>
      <c r="H45" s="75"/>
    </row>
    <row r="46" ht="20" customHeight="1" spans="1:8">
      <c r="A46" s="82" t="s">
        <v>106</v>
      </c>
      <c r="B46" s="83"/>
      <c r="C46" s="83"/>
      <c r="D46" s="83"/>
      <c r="E46" s="84"/>
      <c r="F46" s="85"/>
      <c r="G46" s="86"/>
      <c r="H46" s="87"/>
    </row>
    <row r="47" ht="28" customHeight="1" spans="1:8">
      <c r="A47" s="88" t="str">
        <f>_xlfn.DISPIMG("ID_BDEFCA06908A45C681D3F7C843053E3B",1)</f>
        <v>=DISPIMG("ID_BDEFCA06908A45C681D3F7C843053E3B",1)</v>
      </c>
      <c r="B47" s="89"/>
      <c r="C47" s="89"/>
      <c r="D47" s="89"/>
      <c r="E47" s="89"/>
      <c r="F47" s="89"/>
      <c r="G47" s="89"/>
      <c r="H47" s="90"/>
    </row>
    <row r="48" ht="24" customHeight="1" spans="1:8">
      <c r="A48" s="91"/>
      <c r="B48" s="6"/>
      <c r="E48" s="6"/>
      <c r="F48" s="6"/>
      <c r="G48" s="6"/>
      <c r="H48" s="92"/>
    </row>
    <row r="49" ht="26" customHeight="1" spans="1:8">
      <c r="A49" s="91"/>
      <c r="B49" s="6"/>
      <c r="E49" s="6"/>
      <c r="F49" s="6"/>
      <c r="G49" s="6"/>
      <c r="H49" s="92"/>
    </row>
    <row r="50" ht="27" customHeight="1" spans="1:8">
      <c r="A50" s="91"/>
      <c r="B50" s="6"/>
      <c r="E50" s="6"/>
      <c r="F50" s="6"/>
      <c r="G50" s="6"/>
      <c r="H50" s="92"/>
    </row>
    <row r="51" ht="27" customHeight="1" spans="1:8">
      <c r="A51" s="91"/>
      <c r="B51" s="6"/>
      <c r="E51" s="6"/>
      <c r="F51" s="6"/>
      <c r="G51" s="6"/>
      <c r="H51" s="92"/>
    </row>
    <row r="52" ht="27" customHeight="1" spans="1:8">
      <c r="A52" s="93"/>
      <c r="B52" s="94"/>
      <c r="C52" s="94"/>
      <c r="D52" s="94"/>
      <c r="E52" s="94"/>
      <c r="F52" s="94"/>
      <c r="G52" s="94"/>
      <c r="H52" s="95"/>
    </row>
  </sheetData>
  <mergeCells count="16">
    <mergeCell ref="A1:H1"/>
    <mergeCell ref="B3:G3"/>
    <mergeCell ref="B6:H6"/>
    <mergeCell ref="B11:H11"/>
    <mergeCell ref="B13:H13"/>
    <mergeCell ref="B29:H29"/>
    <mergeCell ref="B33:H33"/>
    <mergeCell ref="A46:E46"/>
    <mergeCell ref="F46:H46"/>
    <mergeCell ref="H3:H5"/>
    <mergeCell ref="H7:H10"/>
    <mergeCell ref="H15:H20"/>
    <mergeCell ref="H34:H36"/>
    <mergeCell ref="H37:H40"/>
    <mergeCell ref="H41:H45"/>
    <mergeCell ref="A47:H52"/>
  </mergeCells>
  <pageMargins left="0.786805555555556" right="0.393055555555556" top="0.747916666666667" bottom="0.747916666666667" header="0.314583333333333" footer="0.314583333333333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图书馆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王勇</dc:creator>
  <cp:lastModifiedBy>不忘初心</cp:lastModifiedBy>
  <dcterms:created xsi:type="dcterms:W3CDTF">2019-04-28T14:18:00Z</dcterms:created>
  <cp:lastPrinted>2020-08-16T10:50:00Z</cp:lastPrinted>
  <dcterms:modified xsi:type="dcterms:W3CDTF">2024-06-29T05:06:18Z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7CD7B5A5A6E84AA99CFF526338BB878C_13</vt:lpwstr>
  </property>
</Properties>
</file>